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<sst xmlns="http://schemas.openxmlformats.org/spreadsheetml/2006/main" count="44" uniqueCount="36">
  <si>
    <t>Толщина</t>
  </si>
  <si>
    <t>Сорт</t>
  </si>
  <si>
    <t>Отпускная цена (без НДС), руб/м3</t>
  </si>
  <si>
    <t>необрезные</t>
  </si>
  <si>
    <t>до 25 мм</t>
  </si>
  <si>
    <t>44 и более</t>
  </si>
  <si>
    <t>Наименование</t>
  </si>
  <si>
    <t xml:space="preserve">Брус хвойный </t>
  </si>
  <si>
    <t xml:space="preserve">Брусок хвойный </t>
  </si>
  <si>
    <t>Штакетник дощатый                                                        (толщ. 16-25 мм, дл.1.0-1.2м)</t>
  </si>
  <si>
    <t>без сорта</t>
  </si>
  <si>
    <t>Диаметр, мм</t>
  </si>
  <si>
    <t>Изделия оцилиндрованные,              длина до 4м</t>
  </si>
  <si>
    <t>50-70</t>
  </si>
  <si>
    <t>71-90</t>
  </si>
  <si>
    <t>91-120</t>
  </si>
  <si>
    <t>6-160</t>
  </si>
  <si>
    <t>ОПИЛКИ</t>
  </si>
  <si>
    <t>Изделия оцилиндрованные продольнораспиленные (ригель), длина до 4м</t>
  </si>
  <si>
    <t>Продукция деревопереработки франко-склад поставщика (продавца),                          цех ПМУ Веженка, 20% НДС</t>
  </si>
  <si>
    <t>обрезные</t>
  </si>
  <si>
    <r>
      <rPr>
        <b/>
        <u val="single"/>
        <sz val="12"/>
        <rFont val="Arial Cyr"/>
        <family val="0"/>
      </rPr>
      <t>населению</t>
    </r>
    <r>
      <rPr>
        <b/>
        <sz val="12"/>
        <rFont val="Arial Cyr"/>
        <family val="0"/>
      </rPr>
      <t xml:space="preserve"> по тел. 801794 67 6 29 цех ПМУ "Веженка"</t>
    </r>
  </si>
  <si>
    <r>
      <t xml:space="preserve"> Для приобретения пилопродукци обращаться:                                                                                  </t>
    </r>
    <r>
      <rPr>
        <b/>
        <sz val="12"/>
        <rFont val="Arial Cyr"/>
        <family val="0"/>
      </rPr>
      <t xml:space="preserve"> </t>
    </r>
  </si>
  <si>
    <t>для физических лиц и организаций агропромышленного комплекса и организаций финансируемых с привлечением бюджетных средств:</t>
  </si>
  <si>
    <t xml:space="preserve">Отпускные цены  на пиломатериалы хвойных пород (доска)                                                                </t>
  </si>
  <si>
    <r>
      <rPr>
        <b/>
        <u val="single"/>
        <sz val="12"/>
        <rFont val="Arial Cyr"/>
        <family val="0"/>
      </rPr>
      <t>организациям</t>
    </r>
    <r>
      <rPr>
        <b/>
        <sz val="12"/>
        <rFont val="Arial Cyr"/>
        <family val="0"/>
      </rPr>
      <t xml:space="preserve"> по тел. 801794 67 4 51 производственный отдел </t>
    </r>
  </si>
  <si>
    <t>32-40</t>
  </si>
  <si>
    <t>тел. 801794 67 4 51 производственный отдел</t>
  </si>
  <si>
    <r>
      <t xml:space="preserve">Для ИП и коммерческих предприятий: купить </t>
    </r>
    <r>
      <rPr>
        <u val="single"/>
        <sz val="13"/>
        <rFont val="Arial Cyr"/>
        <family val="0"/>
      </rPr>
      <t>пиломатериалы</t>
    </r>
    <r>
      <rPr>
        <sz val="13"/>
        <rFont val="Arial Cyr"/>
        <family val="0"/>
      </rPr>
      <t xml:space="preserve"> можно только на биржевых торгах, подробности можно узнать по </t>
    </r>
  </si>
  <si>
    <t>Отпускная цена (с НДС), руб/м3</t>
  </si>
  <si>
    <t>25-30</t>
  </si>
  <si>
    <t xml:space="preserve">Щепа топливная </t>
  </si>
  <si>
    <r>
      <t xml:space="preserve">Щепа </t>
    </r>
    <r>
      <rPr>
        <sz val="10"/>
        <rFont val="Arial Cyr"/>
        <family val="0"/>
      </rPr>
      <t>от линии переработки мелкот.древесины</t>
    </r>
  </si>
  <si>
    <r>
      <t xml:space="preserve">  Дрова-отходы</t>
    </r>
    <r>
      <rPr>
        <b/>
        <sz val="10"/>
        <rFont val="Arial Cyr"/>
        <family val="0"/>
      </rPr>
      <t xml:space="preserve">                                     (горбыль, отрезки п/м и заготовок)</t>
    </r>
  </si>
  <si>
    <t>Отходы древесные (кора)</t>
  </si>
  <si>
    <t>ОБНОВЛЕНИЕ 01.01.2024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</si>
</sst>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2"/>
    </font>
    <font>
      <sz val="14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i/>
      <sz val="11"/>
      <name val="Arial Cyr"/>
      <family val="0"/>
    </font>
    <font>
      <sz val="13"/>
      <name val="Arial Cyr"/>
      <family val="0"/>
    </font>
    <font>
      <i/>
      <sz val="13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u val="single"/>
      <sz val="12"/>
      <name val="Arial Cyr"/>
      <family val="0"/>
    </font>
    <font>
      <sz val="10"/>
      <name val="Arial Cyr"/>
      <family val="0"/>
    </font>
    <font>
      <b/>
      <i/>
      <sz val="12"/>
      <name val="Arial Cyr"/>
      <family val="0"/>
    </font>
    <font>
      <u val="single"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2" fontId="3" fillId="0" borderId="0" xfId="0" applyNumberFormat="1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2" fontId="2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4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 wrapText="1"/>
    </xf>
    <xf numFmtId="0" fontId="0" fillId="0" borderId="22" xfId="0" applyFill="1" applyBorder="1" applyAlignment="1">
      <alignment vertical="center" wrapText="1" shrinkToFit="1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vertical="center"/>
    </xf>
    <xf numFmtId="49" fontId="3" fillId="0" borderId="0" xfId="0" applyNumberFormat="1" applyFont="1" applyBorder="1" applyAlignment="1">
      <alignment horizontal="left" wrapText="1"/>
    </xf>
    <xf numFmtId="0" fontId="0" fillId="0" borderId="22" xfId="0" applyFill="1" applyBorder="1" applyAlignment="1">
      <alignment vertical="center" wrapText="1"/>
    </xf>
    <xf numFmtId="0" fontId="0" fillId="0" borderId="12" xfId="0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6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left" vertical="center" wrapText="1" shrinkToFit="1"/>
    </xf>
    <xf numFmtId="0" fontId="4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PageLayoutView="0" workbookViewId="0" topLeftCell="A1">
      <selection activeCell="C47" sqref="C47"/>
    </sheetView>
  </sheetViews>
  <sheetFormatPr defaultColWidth="9.140625" defaultRowHeight="15"/>
  <cols>
    <col min="1" max="1" width="30.00390625" style="2" customWidth="1"/>
    <col min="2" max="2" width="13.140625" style="2" customWidth="1"/>
    <col min="3" max="3" width="15.7109375" style="2" customWidth="1"/>
    <col min="4" max="4" width="14.57421875" style="2" customWidth="1"/>
    <col min="5" max="5" width="14.28125" style="2" customWidth="1"/>
    <col min="6" max="6" width="14.8515625" style="2" customWidth="1"/>
    <col min="7" max="16384" width="9.140625" style="2" customWidth="1"/>
  </cols>
  <sheetData>
    <row r="1" spans="1:4" ht="17.25">
      <c r="A1" s="49" t="s">
        <v>35</v>
      </c>
      <c r="B1" s="49"/>
      <c r="C1" s="49"/>
      <c r="D1" s="49"/>
    </row>
    <row r="2" spans="1:256" ht="42.75" customHeight="1">
      <c r="A2" s="39" t="s">
        <v>19</v>
      </c>
      <c r="B2" s="39"/>
      <c r="C2" s="39"/>
      <c r="D2" s="39"/>
      <c r="E2" s="39"/>
      <c r="F2" s="39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24.75" customHeight="1">
      <c r="A3" s="40" t="s">
        <v>23</v>
      </c>
      <c r="B3" s="40"/>
      <c r="C3" s="40"/>
      <c r="D3" s="40"/>
      <c r="E3" s="40"/>
      <c r="F3" s="40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30" customHeight="1" thickBot="1">
      <c r="A4" s="41" t="s">
        <v>24</v>
      </c>
      <c r="B4" s="41"/>
      <c r="C4" s="41"/>
      <c r="D4" s="41"/>
      <c r="E4" s="41"/>
      <c r="F4" s="41"/>
      <c r="G4"/>
      <c r="H4" s="4"/>
      <c r="I4" s="4"/>
    </row>
    <row r="5" spans="1:9" ht="17.25">
      <c r="A5" s="52" t="s">
        <v>0</v>
      </c>
      <c r="B5" s="54" t="s">
        <v>1</v>
      </c>
      <c r="C5" s="56" t="s">
        <v>3</v>
      </c>
      <c r="D5" s="57"/>
      <c r="E5" s="58" t="s">
        <v>20</v>
      </c>
      <c r="F5" s="58"/>
      <c r="G5" s="30"/>
      <c r="H5" s="30"/>
      <c r="I5" s="4"/>
    </row>
    <row r="6" spans="1:9" ht="39.75" thickBot="1">
      <c r="A6" s="53"/>
      <c r="B6" s="55"/>
      <c r="C6" s="32" t="s">
        <v>2</v>
      </c>
      <c r="D6" s="32" t="s">
        <v>29</v>
      </c>
      <c r="E6" s="32" t="s">
        <v>2</v>
      </c>
      <c r="F6" s="32" t="s">
        <v>29</v>
      </c>
      <c r="G6" s="30"/>
      <c r="H6" s="30"/>
      <c r="I6" s="4"/>
    </row>
    <row r="7" spans="1:8" ht="17.25">
      <c r="A7" s="46" t="s">
        <v>4</v>
      </c>
      <c r="B7" s="5">
        <v>1</v>
      </c>
      <c r="C7" s="6">
        <f>C8*1.2</f>
        <v>262.68</v>
      </c>
      <c r="D7" s="31">
        <f>C7*1.2</f>
        <v>315.216</v>
      </c>
      <c r="E7" s="6">
        <f>E8*1.2</f>
        <v>396</v>
      </c>
      <c r="F7" s="6">
        <f>E7*1.2</f>
        <v>475.2</v>
      </c>
      <c r="G7" s="30"/>
      <c r="H7" s="30"/>
    </row>
    <row r="8" spans="1:8" ht="17.25">
      <c r="A8" s="47"/>
      <c r="B8" s="7">
        <v>2</v>
      </c>
      <c r="C8" s="6">
        <f>C12*1.1</f>
        <v>218.9</v>
      </c>
      <c r="D8" s="31">
        <f aca="true" t="shared" si="0" ref="D8:D22">C8*1.2</f>
        <v>262.68</v>
      </c>
      <c r="E8" s="6">
        <f>E12*1.1</f>
        <v>330</v>
      </c>
      <c r="F8" s="6">
        <f aca="true" t="shared" si="1" ref="F8:F22">E8*1.2</f>
        <v>396</v>
      </c>
      <c r="G8" s="30"/>
      <c r="H8" s="30"/>
    </row>
    <row r="9" spans="1:8" ht="17.25">
      <c r="A9" s="47"/>
      <c r="B9" s="5">
        <v>3</v>
      </c>
      <c r="C9" s="6">
        <f>C8*0.8</f>
        <v>175.12</v>
      </c>
      <c r="D9" s="31">
        <f t="shared" si="0"/>
        <v>210.144</v>
      </c>
      <c r="E9" s="6">
        <f>E8*0.8</f>
        <v>264</v>
      </c>
      <c r="F9" s="6">
        <f t="shared" si="1"/>
        <v>316.8</v>
      </c>
      <c r="G9" s="30"/>
      <c r="H9" s="30"/>
    </row>
    <row r="10" spans="1:8" ht="17.25">
      <c r="A10" s="48"/>
      <c r="B10" s="5">
        <v>4</v>
      </c>
      <c r="C10" s="6">
        <f>C8*0.56</f>
        <v>122.58400000000002</v>
      </c>
      <c r="D10" s="31">
        <f t="shared" si="0"/>
        <v>147.10080000000002</v>
      </c>
      <c r="E10" s="6">
        <f>E8*0.56</f>
        <v>184.8</v>
      </c>
      <c r="F10" s="6">
        <f t="shared" si="1"/>
        <v>221.76000000000002</v>
      </c>
      <c r="G10" s="30"/>
      <c r="H10" s="30"/>
    </row>
    <row r="11" spans="1:6" ht="17.25">
      <c r="A11" s="46" t="s">
        <v>30</v>
      </c>
      <c r="B11" s="7">
        <v>1</v>
      </c>
      <c r="C11" s="6">
        <f>C12*1.2</f>
        <v>238.79999999999998</v>
      </c>
      <c r="D11" s="31">
        <f t="shared" si="0"/>
        <v>286.55999999999995</v>
      </c>
      <c r="E11" s="6">
        <f>E12*1.2</f>
        <v>360</v>
      </c>
      <c r="F11" s="6">
        <f t="shared" si="1"/>
        <v>432</v>
      </c>
    </row>
    <row r="12" spans="1:6" ht="17.25">
      <c r="A12" s="47"/>
      <c r="B12" s="33">
        <v>2</v>
      </c>
      <c r="C12" s="34">
        <v>199</v>
      </c>
      <c r="D12" s="35">
        <f t="shared" si="0"/>
        <v>238.79999999999998</v>
      </c>
      <c r="E12" s="34">
        <v>300</v>
      </c>
      <c r="F12" s="34">
        <f t="shared" si="1"/>
        <v>360</v>
      </c>
    </row>
    <row r="13" spans="1:6" ht="17.25">
      <c r="A13" s="47"/>
      <c r="B13" s="7">
        <v>3</v>
      </c>
      <c r="C13" s="6">
        <f>C12*0.8</f>
        <v>159.20000000000002</v>
      </c>
      <c r="D13" s="31">
        <f t="shared" si="0"/>
        <v>191.04000000000002</v>
      </c>
      <c r="E13" s="6">
        <f>E12*0.8</f>
        <v>240</v>
      </c>
      <c r="F13" s="6">
        <f t="shared" si="1"/>
        <v>288</v>
      </c>
    </row>
    <row r="14" spans="1:6" ht="17.25">
      <c r="A14" s="48"/>
      <c r="B14" s="5">
        <v>4</v>
      </c>
      <c r="C14" s="6">
        <f>C12*0.56</f>
        <v>111.44000000000001</v>
      </c>
      <c r="D14" s="31">
        <f t="shared" si="0"/>
        <v>133.728</v>
      </c>
      <c r="E14" s="6">
        <f>E12*0.56</f>
        <v>168.00000000000003</v>
      </c>
      <c r="F14" s="6">
        <f t="shared" si="1"/>
        <v>201.60000000000002</v>
      </c>
    </row>
    <row r="15" spans="1:6" ht="17.25">
      <c r="A15" s="46" t="s">
        <v>26</v>
      </c>
      <c r="B15" s="5">
        <v>1</v>
      </c>
      <c r="C15" s="6">
        <f>C16*1.2</f>
        <v>286.55999999999995</v>
      </c>
      <c r="D15" s="31">
        <f t="shared" si="0"/>
        <v>343.8719999999999</v>
      </c>
      <c r="E15" s="6">
        <f>E16*1.2</f>
        <v>432</v>
      </c>
      <c r="F15" s="6">
        <f t="shared" si="1"/>
        <v>518.4</v>
      </c>
    </row>
    <row r="16" spans="1:6" ht="17.25">
      <c r="A16" s="47"/>
      <c r="B16" s="5">
        <v>2</v>
      </c>
      <c r="C16" s="6">
        <f>C12*1.2</f>
        <v>238.79999999999998</v>
      </c>
      <c r="D16" s="31">
        <f t="shared" si="0"/>
        <v>286.55999999999995</v>
      </c>
      <c r="E16" s="6">
        <f>E12*1.2</f>
        <v>360</v>
      </c>
      <c r="F16" s="6">
        <f t="shared" si="1"/>
        <v>432</v>
      </c>
    </row>
    <row r="17" spans="1:6" ht="17.25">
      <c r="A17" s="47"/>
      <c r="B17" s="7">
        <v>3</v>
      </c>
      <c r="C17" s="6">
        <f>C16*0.8</f>
        <v>191.04</v>
      </c>
      <c r="D17" s="31">
        <f t="shared" si="0"/>
        <v>229.248</v>
      </c>
      <c r="E17" s="6">
        <f>E16*0.8</f>
        <v>288</v>
      </c>
      <c r="F17" s="6">
        <f t="shared" si="1"/>
        <v>345.59999999999997</v>
      </c>
    </row>
    <row r="18" spans="1:6" ht="17.25">
      <c r="A18" s="48"/>
      <c r="B18" s="13">
        <v>4</v>
      </c>
      <c r="C18" s="6">
        <f>C16*0.56</f>
        <v>133.728</v>
      </c>
      <c r="D18" s="31">
        <f t="shared" si="0"/>
        <v>160.4736</v>
      </c>
      <c r="E18" s="6">
        <f>E16*0.56</f>
        <v>201.60000000000002</v>
      </c>
      <c r="F18" s="6">
        <f t="shared" si="1"/>
        <v>241.92000000000002</v>
      </c>
    </row>
    <row r="19" spans="1:6" ht="17.25">
      <c r="A19" s="50" t="s">
        <v>5</v>
      </c>
      <c r="B19" s="5">
        <v>1</v>
      </c>
      <c r="C19" s="6">
        <f>C20*1.2</f>
        <v>310.44</v>
      </c>
      <c r="D19" s="31">
        <f t="shared" si="0"/>
        <v>372.52799999999996</v>
      </c>
      <c r="E19" s="6">
        <f>E20*1.2</f>
        <v>468</v>
      </c>
      <c r="F19" s="6">
        <f t="shared" si="1"/>
        <v>561.6</v>
      </c>
    </row>
    <row r="20" spans="1:6" ht="17.25">
      <c r="A20" s="51"/>
      <c r="B20" s="7">
        <v>2</v>
      </c>
      <c r="C20" s="6">
        <f>C12*1.3</f>
        <v>258.7</v>
      </c>
      <c r="D20" s="31">
        <f t="shared" si="0"/>
        <v>310.44</v>
      </c>
      <c r="E20" s="6">
        <f>E12*1.3</f>
        <v>390</v>
      </c>
      <c r="F20" s="6">
        <f t="shared" si="1"/>
        <v>468</v>
      </c>
    </row>
    <row r="21" spans="1:6" ht="17.25">
      <c r="A21" s="51"/>
      <c r="B21" s="5">
        <v>3</v>
      </c>
      <c r="C21" s="6">
        <f>C20*0.8</f>
        <v>206.96</v>
      </c>
      <c r="D21" s="31">
        <f t="shared" si="0"/>
        <v>248.352</v>
      </c>
      <c r="E21" s="6">
        <f>E20*0.8</f>
        <v>312</v>
      </c>
      <c r="F21" s="6">
        <f t="shared" si="1"/>
        <v>374.4</v>
      </c>
    </row>
    <row r="22" spans="1:6" ht="17.25">
      <c r="A22" s="51"/>
      <c r="B22" s="5">
        <v>4</v>
      </c>
      <c r="C22" s="6">
        <f>C20*0.56</f>
        <v>144.872</v>
      </c>
      <c r="D22" s="31">
        <f t="shared" si="0"/>
        <v>173.84640000000002</v>
      </c>
      <c r="E22" s="6">
        <f>E20*0.56</f>
        <v>218.40000000000003</v>
      </c>
      <c r="F22" s="6">
        <f t="shared" si="1"/>
        <v>262.08000000000004</v>
      </c>
    </row>
    <row r="23" spans="1:9" ht="17.25">
      <c r="A23" s="45"/>
      <c r="B23" s="45"/>
      <c r="C23" s="45"/>
      <c r="D23" s="45"/>
      <c r="E23" s="25"/>
      <c r="F23" s="25"/>
      <c r="G23" s="25"/>
      <c r="H23" s="26"/>
      <c r="I23" s="26"/>
    </row>
    <row r="24" spans="1:8" ht="18" customHeight="1">
      <c r="A24" s="58" t="s">
        <v>6</v>
      </c>
      <c r="B24" s="58" t="s">
        <v>1</v>
      </c>
      <c r="C24" s="59" t="s">
        <v>2</v>
      </c>
      <c r="D24" s="82" t="s">
        <v>29</v>
      </c>
      <c r="H24" s="8"/>
    </row>
    <row r="25" spans="1:4" ht="17.25">
      <c r="A25" s="58"/>
      <c r="B25" s="58"/>
      <c r="C25" s="60"/>
      <c r="D25" s="82"/>
    </row>
    <row r="26" spans="1:4" ht="18" customHeight="1">
      <c r="A26" s="61" t="s">
        <v>7</v>
      </c>
      <c r="B26" s="9">
        <v>1</v>
      </c>
      <c r="C26" s="10">
        <f>C27*1.2</f>
        <v>668.4</v>
      </c>
      <c r="D26" s="10">
        <f aca="true" t="shared" si="2" ref="D26:D32">C26*1.2</f>
        <v>802.0799999999999</v>
      </c>
    </row>
    <row r="27" spans="1:4" ht="17.25">
      <c r="A27" s="61"/>
      <c r="B27" s="9">
        <v>2</v>
      </c>
      <c r="C27" s="10">
        <v>557</v>
      </c>
      <c r="D27" s="10">
        <f t="shared" si="2"/>
        <v>668.4</v>
      </c>
    </row>
    <row r="28" spans="1:4" ht="17.25">
      <c r="A28" s="61"/>
      <c r="B28" s="9">
        <v>3</v>
      </c>
      <c r="C28" s="10">
        <f>C27*0.8</f>
        <v>445.6</v>
      </c>
      <c r="D28" s="10">
        <f t="shared" si="2"/>
        <v>534.72</v>
      </c>
    </row>
    <row r="29" spans="1:8" ht="18">
      <c r="A29" s="61"/>
      <c r="B29" s="11">
        <v>4</v>
      </c>
      <c r="C29" s="12">
        <f>C27*0.56</f>
        <v>311.92</v>
      </c>
      <c r="D29" s="10">
        <f t="shared" si="2"/>
        <v>374.30400000000003</v>
      </c>
      <c r="H29" s="8"/>
    </row>
    <row r="30" spans="1:8" ht="18">
      <c r="A30" s="62" t="s">
        <v>8</v>
      </c>
      <c r="B30" s="11">
        <v>1</v>
      </c>
      <c r="C30" s="12">
        <f>C31*1.2</f>
        <v>530.4</v>
      </c>
      <c r="D30" s="10">
        <f t="shared" si="2"/>
        <v>636.4799999999999</v>
      </c>
      <c r="H30" s="8"/>
    </row>
    <row r="31" spans="1:8" ht="18">
      <c r="A31" s="62"/>
      <c r="B31" s="11">
        <v>2</v>
      </c>
      <c r="C31" s="12">
        <v>442</v>
      </c>
      <c r="D31" s="10">
        <f t="shared" si="2"/>
        <v>530.4</v>
      </c>
      <c r="H31" s="43"/>
    </row>
    <row r="32" spans="1:8" ht="18">
      <c r="A32" s="62"/>
      <c r="B32" s="11">
        <v>3</v>
      </c>
      <c r="C32" s="12">
        <f>C31*0.8</f>
        <v>353.6</v>
      </c>
      <c r="D32" s="10">
        <f t="shared" si="2"/>
        <v>424.32</v>
      </c>
      <c r="H32" s="44"/>
    </row>
    <row r="33" spans="1:8" ht="18" customHeight="1">
      <c r="A33" s="63"/>
      <c r="B33" s="63"/>
      <c r="C33" s="63"/>
      <c r="D33" s="63"/>
      <c r="H33" s="24"/>
    </row>
    <row r="34" spans="1:8" ht="62.25" customHeight="1">
      <c r="A34" s="29" t="s">
        <v>9</v>
      </c>
      <c r="B34" s="38" t="s">
        <v>10</v>
      </c>
      <c r="C34" s="37">
        <v>77</v>
      </c>
      <c r="D34" s="36">
        <f>C34*1.2</f>
        <v>92.39999999999999</v>
      </c>
      <c r="H34" s="14"/>
    </row>
    <row r="35" spans="1:8" ht="47.25" customHeight="1">
      <c r="A35" s="85" t="s">
        <v>28</v>
      </c>
      <c r="B35" s="85"/>
      <c r="C35" s="85"/>
      <c r="D35" s="85"/>
      <c r="H35" s="24"/>
    </row>
    <row r="36" spans="1:8" ht="21" customHeight="1">
      <c r="A36" s="85" t="s">
        <v>27</v>
      </c>
      <c r="B36" s="85"/>
      <c r="C36" s="85"/>
      <c r="D36" s="85"/>
      <c r="H36" s="28"/>
    </row>
    <row r="37" spans="1:8" ht="18" customHeight="1">
      <c r="A37" s="86" t="s">
        <v>6</v>
      </c>
      <c r="B37" s="87" t="s">
        <v>11</v>
      </c>
      <c r="C37" s="89" t="s">
        <v>2</v>
      </c>
      <c r="D37" s="82" t="s">
        <v>29</v>
      </c>
      <c r="H37" s="14"/>
    </row>
    <row r="38" spans="1:8" ht="23.25" customHeight="1">
      <c r="A38" s="58"/>
      <c r="B38" s="88"/>
      <c r="C38" s="60"/>
      <c r="D38" s="82"/>
      <c r="H38" s="14"/>
    </row>
    <row r="39" spans="1:8" ht="18" customHeight="1">
      <c r="A39" s="72" t="s">
        <v>12</v>
      </c>
      <c r="B39" s="11" t="s">
        <v>13</v>
      </c>
      <c r="C39" s="12">
        <v>283</v>
      </c>
      <c r="D39" s="12">
        <f>C39*1.2</f>
        <v>339.59999999999997</v>
      </c>
      <c r="H39" s="14"/>
    </row>
    <row r="40" spans="1:8" ht="18">
      <c r="A40" s="73"/>
      <c r="B40" s="11" t="s">
        <v>14</v>
      </c>
      <c r="C40" s="12">
        <v>234</v>
      </c>
      <c r="D40" s="12">
        <f aca="true" t="shared" si="3" ref="D40:D49">C40*1.2</f>
        <v>280.8</v>
      </c>
      <c r="H40" s="14"/>
    </row>
    <row r="41" spans="1:8" ht="18">
      <c r="A41" s="74"/>
      <c r="B41" s="11" t="s">
        <v>15</v>
      </c>
      <c r="C41" s="12">
        <v>212</v>
      </c>
      <c r="D41" s="12">
        <f t="shared" si="3"/>
        <v>254.39999999999998</v>
      </c>
      <c r="H41" s="14"/>
    </row>
    <row r="42" spans="1:8" ht="18" customHeight="1">
      <c r="A42" s="76" t="s">
        <v>18</v>
      </c>
      <c r="B42" s="78" t="s">
        <v>16</v>
      </c>
      <c r="C42" s="80">
        <v>324</v>
      </c>
      <c r="D42" s="83">
        <f t="shared" si="3"/>
        <v>388.8</v>
      </c>
      <c r="H42" s="14"/>
    </row>
    <row r="43" spans="1:8" ht="34.5" customHeight="1">
      <c r="A43" s="77"/>
      <c r="B43" s="79"/>
      <c r="C43" s="79"/>
      <c r="D43" s="84"/>
      <c r="H43" s="14"/>
    </row>
    <row r="44" spans="1:8" ht="18" customHeight="1">
      <c r="A44" s="65" t="s">
        <v>33</v>
      </c>
      <c r="B44" s="65"/>
      <c r="C44" s="67">
        <v>10</v>
      </c>
      <c r="D44" s="83">
        <f>C44*1.2</f>
        <v>12</v>
      </c>
      <c r="H44" s="14"/>
    </row>
    <row r="45" spans="1:8" ht="17.25">
      <c r="A45" s="65"/>
      <c r="B45" s="65"/>
      <c r="C45" s="68"/>
      <c r="D45" s="84"/>
      <c r="H45" s="14"/>
    </row>
    <row r="46" spans="1:8" ht="17.25">
      <c r="A46" s="69" t="s">
        <v>17</v>
      </c>
      <c r="B46" s="70"/>
      <c r="C46" s="16">
        <v>15</v>
      </c>
      <c r="D46" s="12">
        <f t="shared" si="3"/>
        <v>18</v>
      </c>
      <c r="H46" s="14"/>
    </row>
    <row r="47" spans="1:8" ht="17.25">
      <c r="A47" s="27" t="s">
        <v>31</v>
      </c>
      <c r="B47" s="27"/>
      <c r="C47" s="16">
        <v>41</v>
      </c>
      <c r="D47" s="12">
        <f t="shared" si="3"/>
        <v>49.199999999999996</v>
      </c>
      <c r="H47" s="14"/>
    </row>
    <row r="48" spans="1:9" ht="18">
      <c r="A48" s="27" t="s">
        <v>32</v>
      </c>
      <c r="B48" s="11"/>
      <c r="C48" s="19">
        <v>37</v>
      </c>
      <c r="D48" s="12">
        <f t="shared" si="3"/>
        <v>44.4</v>
      </c>
      <c r="E48" s="15"/>
      <c r="I48" s="14"/>
    </row>
    <row r="49" spans="1:9" ht="18" customHeight="1">
      <c r="A49" s="42" t="s">
        <v>34</v>
      </c>
      <c r="B49" s="42"/>
      <c r="C49" s="19">
        <v>2</v>
      </c>
      <c r="D49" s="12">
        <f t="shared" si="3"/>
        <v>2.4</v>
      </c>
      <c r="E49" s="15"/>
      <c r="I49" s="14"/>
    </row>
    <row r="50" spans="1:9" s="21" customFormat="1" ht="17.25" customHeight="1">
      <c r="A50" s="71" t="s">
        <v>22</v>
      </c>
      <c r="B50" s="71"/>
      <c r="C50" s="71"/>
      <c r="D50" s="71"/>
      <c r="E50" s="20"/>
      <c r="F50" s="20"/>
      <c r="G50" s="20"/>
      <c r="H50" s="20"/>
      <c r="I50" s="20"/>
    </row>
    <row r="51" spans="1:9" s="21" customFormat="1" ht="17.25" customHeight="1">
      <c r="A51" s="66" t="s">
        <v>21</v>
      </c>
      <c r="B51" s="66"/>
      <c r="C51" s="66"/>
      <c r="D51" s="66"/>
      <c r="E51" s="22"/>
      <c r="F51" s="23"/>
      <c r="G51" s="23"/>
      <c r="H51" s="23"/>
      <c r="I51" s="23"/>
    </row>
    <row r="52" spans="1:9" s="21" customFormat="1" ht="17.25" customHeight="1">
      <c r="A52" s="66" t="s">
        <v>25</v>
      </c>
      <c r="B52" s="66"/>
      <c r="C52" s="66"/>
      <c r="D52" s="66"/>
      <c r="E52" s="22"/>
      <c r="F52" s="23"/>
      <c r="G52" s="23"/>
      <c r="H52" s="23"/>
      <c r="I52" s="23"/>
    </row>
    <row r="53" ht="17.25">
      <c r="A53" s="17"/>
    </row>
    <row r="54" ht="17.25">
      <c r="A54" s="17"/>
    </row>
    <row r="55" spans="1:3" ht="17.25">
      <c r="A55" s="75"/>
      <c r="B55" s="75"/>
      <c r="C55" s="18"/>
    </row>
    <row r="56" spans="1:3" ht="17.25">
      <c r="A56" s="81"/>
      <c r="B56" s="81"/>
      <c r="C56" s="18"/>
    </row>
    <row r="57" spans="1:3" ht="17.25">
      <c r="A57" s="64"/>
      <c r="B57" s="64"/>
      <c r="C57" s="18"/>
    </row>
    <row r="58" spans="1:3" ht="17.25">
      <c r="A58" s="64"/>
      <c r="B58" s="64"/>
      <c r="C58" s="18"/>
    </row>
  </sheetData>
  <sheetProtection/>
  <mergeCells count="44">
    <mergeCell ref="C37:C38"/>
    <mergeCell ref="A56:B56"/>
    <mergeCell ref="E5:F5"/>
    <mergeCell ref="D24:D25"/>
    <mergeCell ref="D37:D38"/>
    <mergeCell ref="D42:D43"/>
    <mergeCell ref="D44:D45"/>
    <mergeCell ref="A35:D35"/>
    <mergeCell ref="A36:D36"/>
    <mergeCell ref="A37:A38"/>
    <mergeCell ref="B37:B38"/>
    <mergeCell ref="A50:D50"/>
    <mergeCell ref="A39:A41"/>
    <mergeCell ref="A55:B55"/>
    <mergeCell ref="A42:A43"/>
    <mergeCell ref="B42:B43"/>
    <mergeCell ref="C42:C43"/>
    <mergeCell ref="A26:A29"/>
    <mergeCell ref="A30:A32"/>
    <mergeCell ref="A33:D33"/>
    <mergeCell ref="A57:B57"/>
    <mergeCell ref="A44:B45"/>
    <mergeCell ref="A58:B58"/>
    <mergeCell ref="A51:D51"/>
    <mergeCell ref="C44:C45"/>
    <mergeCell ref="A52:D52"/>
    <mergeCell ref="A46:B46"/>
    <mergeCell ref="A1:D1"/>
    <mergeCell ref="A19:A22"/>
    <mergeCell ref="A15:A18"/>
    <mergeCell ref="A5:A6"/>
    <mergeCell ref="B5:B6"/>
    <mergeCell ref="C5:D5"/>
    <mergeCell ref="A7:A10"/>
    <mergeCell ref="A2:F2"/>
    <mergeCell ref="A3:F3"/>
    <mergeCell ref="A4:F4"/>
    <mergeCell ref="A49:B49"/>
    <mergeCell ref="H31:H32"/>
    <mergeCell ref="A23:D23"/>
    <mergeCell ref="A11:A14"/>
    <mergeCell ref="A24:A25"/>
    <mergeCell ref="B24:B25"/>
    <mergeCell ref="C24:C25"/>
  </mergeCells>
  <printOptions/>
  <pageMargins left="0.5905511811023623" right="0" top="0" bottom="0" header="0.31496062992125984" footer="0.31496062992125984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2024-02-07T06:27:41Z</dcterms:modified>
  <cp:category/>
  <cp:version/>
  <cp:contentType/>
  <cp:contentStatus/>
</cp:coreProperties>
</file>